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18555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'Tabelle1'!$A$1:$H$102</definedName>
    <definedName name="Kontrollkästchen3" localSheetId="0">'Tabelle1'!$N$95</definedName>
  </definedNames>
  <calcPr fullCalcOnLoad="1"/>
</workbook>
</file>

<file path=xl/sharedStrings.xml><?xml version="1.0" encoding="utf-8"?>
<sst xmlns="http://schemas.openxmlformats.org/spreadsheetml/2006/main" count="79" uniqueCount="51">
  <si>
    <t>CHF</t>
  </si>
  <si>
    <t>Euro</t>
  </si>
  <si>
    <t>Grundlohn (pro Stunde in Euro)</t>
  </si>
  <si>
    <t>Euro pro Std.</t>
  </si>
  <si>
    <t>Entsendezulage</t>
  </si>
  <si>
    <t>Einsatzdauer in Tagen</t>
  </si>
  <si>
    <t>Tage</t>
  </si>
  <si>
    <t>Entsendeentschädigung</t>
  </si>
  <si>
    <t>Einsatzdauer in Stunden</t>
  </si>
  <si>
    <t>Stunden</t>
  </si>
  <si>
    <t>Vermögenswirksame Leistungen</t>
  </si>
  <si>
    <t>Euro pro Monat</t>
  </si>
  <si>
    <t>Stunden pro Woche</t>
  </si>
  <si>
    <t>Ferien</t>
  </si>
  <si>
    <t>13. Monatslohn</t>
  </si>
  <si>
    <t>Feiertage</t>
  </si>
  <si>
    <t>14. Monatslohn</t>
  </si>
  <si>
    <t>Urlaubsgeld/Weihnachtsgeld</t>
  </si>
  <si>
    <t>%</t>
  </si>
  <si>
    <t>CHF/Euro</t>
  </si>
  <si>
    <t>Differenz Bruttostundenlohn</t>
  </si>
  <si>
    <t>Übernachtungspauschale</t>
  </si>
  <si>
    <t>Verpflegungspauschale</t>
  </si>
  <si>
    <t>Schweiz (Angaben In CHF)</t>
  </si>
  <si>
    <t>Grundlohn (pro Stunde)</t>
  </si>
  <si>
    <t>bis</t>
  </si>
  <si>
    <t>Beilagen:</t>
  </si>
  <si>
    <t>Bitte füllen Sie pro Person und Entsendung je ein Formular aus</t>
  </si>
  <si>
    <t>Bemerkungen:</t>
  </si>
  <si>
    <t>Ort / Datum:</t>
  </si>
  <si>
    <t>Unterschrift</t>
  </si>
  <si>
    <t>Name und Vorname des in die Schweiz entsandten Arbeitnehmers:</t>
  </si>
  <si>
    <t xml:space="preserve">Für diese Periode bereits kontrolliert </t>
  </si>
  <si>
    <t>Arbeitgeber:</t>
  </si>
  <si>
    <t>Strasse:</t>
  </si>
  <si>
    <t>Ort:</t>
  </si>
  <si>
    <t>Geburtsdatum des Arbeitnehmers:</t>
  </si>
  <si>
    <t>Tätigkeit des entsandten Arbeitnehmers in der Schweiz:</t>
  </si>
  <si>
    <r>
      <t xml:space="preserve">Ja* </t>
    </r>
    <r>
      <rPr>
        <sz val="13"/>
        <rFont val="Wingdings"/>
        <family val="0"/>
      </rPr>
      <t xml:space="preserve">o </t>
    </r>
    <r>
      <rPr>
        <sz val="13"/>
        <rFont val="Arial"/>
        <family val="2"/>
      </rPr>
      <t xml:space="preserve">    Nein </t>
    </r>
    <r>
      <rPr>
        <sz val="13"/>
        <rFont val="Wingdings"/>
        <family val="0"/>
      </rPr>
      <t>o</t>
    </r>
  </si>
  <si>
    <t>* es sind keine weiteren Angaben oder Unterlagen notwendig/ 
   Kontrollbescheid beilegen</t>
  </si>
  <si>
    <t>Anzahl Übernachtungen</t>
  </si>
  <si>
    <t>Übernachtungen</t>
  </si>
  <si>
    <t>davon Nachtarbeit</t>
  </si>
  <si>
    <t>davon Reisezeit in der Schweiz</t>
  </si>
  <si>
    <t>Arbeitsstunden pro Woche im Herkunftsland</t>
  </si>
  <si>
    <t>Monatslohn</t>
  </si>
  <si>
    <t>% eines Monatsgehaltes</t>
  </si>
  <si>
    <t>Grundlohn (pro Stunde in CHF)</t>
  </si>
  <si>
    <r>
      <t xml:space="preserve">In die Schweiz entsandt </t>
    </r>
    <r>
      <rPr>
        <b/>
        <sz val="12"/>
        <rFont val="Arial"/>
        <family val="2"/>
      </rPr>
      <t xml:space="preserve">                     </t>
    </r>
    <r>
      <rPr>
        <sz val="12"/>
        <rFont val="Arial"/>
        <family val="2"/>
      </rPr>
      <t>von</t>
    </r>
  </si>
  <si>
    <t>Formular Lohnvergleich 2022</t>
  </si>
  <si>
    <t>Wechselkurs (Monatsmittel 2022)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</si>
</sst>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"/>
    <numFmt numFmtId="177" formatCode="0.00_ ;[Red]\-0.00\ "/>
    <numFmt numFmtId="178" formatCode="0.00000"/>
    <numFmt numFmtId="179" formatCode="[$-807]dddd\,\ d\.\ mmmm\ yyyy"/>
    <numFmt numFmtId="180" formatCode="dd/mm/yy;@"/>
    <numFmt numFmtId="181" formatCode="dd/mm/yyyy;@"/>
    <numFmt numFmtId="182" formatCode="0.0"/>
    <numFmt numFmtId="183" formatCode="0.000"/>
    <numFmt numFmtId="184" formatCode="0.000000"/>
    <numFmt numFmtId="185" formatCode="0.0000000"/>
    <numFmt numFmtId="186" formatCode="0.0000000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i/>
      <sz val="12"/>
      <color indexed="12"/>
      <name val="Arial"/>
      <family val="2"/>
    </font>
    <font>
      <b/>
      <i/>
      <sz val="12"/>
      <color indexed="2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3"/>
      <color indexed="22"/>
      <name val="Arial"/>
      <family val="2"/>
    </font>
    <font>
      <u val="single"/>
      <sz val="13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Webdings"/>
      <family val="1"/>
    </font>
    <font>
      <sz val="9"/>
      <name val="Arial"/>
      <family val="2"/>
    </font>
    <font>
      <sz val="13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4"/>
      <name val="Noto Sans"/>
      <family val="0"/>
    </font>
    <font>
      <sz val="8"/>
      <color indexed="57"/>
      <name val="Noto Sans"/>
      <family val="0"/>
    </font>
    <font>
      <sz val="10"/>
      <color indexed="8"/>
      <name val="Noto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3"/>
      </patternFill>
    </fill>
    <fill>
      <patternFill patternType="gray125">
        <fgColor indexed="63"/>
        <bgColor indexed="9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4" borderId="11" xfId="0" applyNumberFormat="1" applyFont="1" applyFill="1" applyBorder="1" applyAlignment="1" applyProtection="1">
      <alignment horizontal="left" vertical="center"/>
      <protection/>
    </xf>
    <xf numFmtId="2" fontId="4" fillId="34" borderId="12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2" fontId="1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35" borderId="14" xfId="0" applyNumberFormat="1" applyFont="1" applyFill="1" applyBorder="1" applyAlignment="1" applyProtection="1">
      <alignment horizontal="left" vertical="center"/>
      <protection/>
    </xf>
    <xf numFmtId="177" fontId="4" fillId="0" borderId="15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2" fontId="12" fillId="0" borderId="16" xfId="0" applyNumberFormat="1" applyFont="1" applyFill="1" applyBorder="1" applyAlignment="1" applyProtection="1">
      <alignment horizontal="center" vertical="center"/>
      <protection/>
    </xf>
    <xf numFmtId="2" fontId="1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right"/>
      <protection/>
    </xf>
    <xf numFmtId="2" fontId="12" fillId="36" borderId="0" xfId="0" applyNumberFormat="1" applyFont="1" applyFill="1" applyAlignment="1" applyProtection="1">
      <alignment horizontal="right" vertic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 vertical="center"/>
      <protection/>
    </xf>
    <xf numFmtId="49" fontId="4" fillId="37" borderId="0" xfId="0" applyNumberFormat="1" applyFont="1" applyFill="1" applyBorder="1" applyAlignment="1" applyProtection="1">
      <alignment horizontal="left"/>
      <protection locked="0"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38" borderId="17" xfId="0" applyFont="1" applyFill="1" applyBorder="1" applyAlignment="1" applyProtection="1">
      <alignment horizontal="center"/>
      <protection locked="0"/>
    </xf>
    <xf numFmtId="4" fontId="12" fillId="38" borderId="0" xfId="0" applyNumberFormat="1" applyFont="1" applyFill="1" applyBorder="1" applyAlignment="1" applyProtection="1">
      <alignment/>
      <protection locked="0"/>
    </xf>
    <xf numFmtId="180" fontId="12" fillId="38" borderId="0" xfId="0" applyNumberFormat="1" applyFont="1" applyFill="1" applyBorder="1" applyAlignment="1" applyProtection="1">
      <alignment/>
      <protection locked="0"/>
    </xf>
    <xf numFmtId="2" fontId="12" fillId="0" borderId="18" xfId="0" applyNumberFormat="1" applyFont="1" applyFill="1" applyBorder="1" applyAlignment="1" applyProtection="1">
      <alignment horizontal="center" vertical="center"/>
      <protection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2" fontId="4" fillId="34" borderId="13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/>
    </xf>
    <xf numFmtId="49" fontId="12" fillId="38" borderId="0" xfId="0" applyNumberFormat="1" applyFont="1" applyFill="1" applyBorder="1" applyAlignment="1" applyProtection="1">
      <alignment horizontal="left"/>
      <protection locked="0"/>
    </xf>
    <xf numFmtId="181" fontId="12" fillId="38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center"/>
      <protection locked="0"/>
    </xf>
    <xf numFmtId="49" fontId="4" fillId="38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101</xdr:row>
      <xdr:rowOff>9525</xdr:rowOff>
    </xdr:from>
    <xdr:to>
      <xdr:col>3</xdr:col>
      <xdr:colOff>466725</xdr:colOff>
      <xdr:row>101</xdr:row>
      <xdr:rowOff>514350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57150" y="15411450"/>
          <a:ext cx="5353050" cy="5048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Noto Sans"/>
              <a:ea typeface="Noto Sans"/>
              <a:cs typeface="Noto Sans"/>
            </a:rPr>
            <a:t>Zentrale Paritätische Kommission der Reinigungsbranche in der Deutschschweiz
</a:t>
          </a:r>
          <a:r>
            <a:rPr lang="en-US" cap="none" sz="800" b="0" i="0" u="none" baseline="0">
              <a:solidFill>
                <a:srgbClr val="339966"/>
              </a:solidFill>
              <a:latin typeface="Noto Sans"/>
              <a:ea typeface="Noto Sans"/>
              <a:cs typeface="Noto Sans"/>
            </a:rPr>
            <a:t>Radgasse 3 • Postfach • 8021 Zürich
Tel. +41 (0) 43 366 66 96 • Fax +41 (0) 43 366 66 97 • info@zpk-reinigung.ch • zpk-reinigung.ch</a:t>
          </a:r>
          <a:r>
            <a:rPr lang="en-US" cap="none" sz="10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Noto Sans"/>
              <a:ea typeface="Noto Sans"/>
              <a:cs typeface="Noto Sans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Noto Sans"/>
              <a:ea typeface="Noto Sans"/>
              <a:cs typeface="Noto Sans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Noto Sans"/>
              <a:ea typeface="Noto Sans"/>
              <a:cs typeface="Noto Sans"/>
            </a:rPr>
            <a:t> 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3276600</xdr:colOff>
      <xdr:row>0</xdr:row>
      <xdr:rowOff>933450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3152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02"/>
  <sheetViews>
    <sheetView tabSelected="1" view="pageLayout" workbookViewId="0" topLeftCell="A53">
      <selection activeCell="A69" sqref="A69"/>
    </sheetView>
  </sheetViews>
  <sheetFormatPr defaultColWidth="11.421875" defaultRowHeight="12.75"/>
  <cols>
    <col min="1" max="1" width="49.140625" style="3" customWidth="1"/>
    <col min="2" max="2" width="13.57421875" style="3" bestFit="1" customWidth="1"/>
    <col min="3" max="3" width="11.421875" style="3" customWidth="1"/>
    <col min="4" max="4" width="13.421875" style="3" bestFit="1" customWidth="1"/>
    <col min="5" max="5" width="4.00390625" style="3" customWidth="1"/>
    <col min="6" max="6" width="35.8515625" style="3" customWidth="1"/>
    <col min="7" max="8" width="9.28125" style="3" customWidth="1"/>
    <col min="9" max="9" width="10.140625" style="3" hidden="1" customWidth="1"/>
    <col min="10" max="10" width="33.00390625" style="3" hidden="1" customWidth="1"/>
    <col min="11" max="12" width="7.00390625" style="3" hidden="1" customWidth="1"/>
    <col min="13" max="13" width="0" style="3" hidden="1" customWidth="1"/>
    <col min="14" max="14" width="11.421875" style="3" customWidth="1"/>
    <col min="15" max="15" width="11.57421875" style="3" customWidth="1"/>
    <col min="16" max="16384" width="11.421875" style="3" customWidth="1"/>
  </cols>
  <sheetData>
    <row r="1" spans="1:9" ht="78.75" customHeight="1">
      <c r="A1" s="10"/>
      <c r="B1" s="10"/>
      <c r="C1" s="10"/>
      <c r="D1" s="10"/>
      <c r="E1" s="15"/>
      <c r="F1" s="10"/>
      <c r="G1" s="10"/>
      <c r="H1" s="10"/>
      <c r="I1" s="10"/>
    </row>
    <row r="2" spans="1:9" ht="28.5" customHeight="1">
      <c r="A2" s="70" t="s">
        <v>27</v>
      </c>
      <c r="B2" s="10"/>
      <c r="C2" s="10"/>
      <c r="D2" s="10"/>
      <c r="E2" s="15"/>
      <c r="F2" s="10"/>
      <c r="G2" s="10"/>
      <c r="H2" s="10"/>
      <c r="I2" s="10"/>
    </row>
    <row r="3" spans="1:12" s="1" customFormat="1" ht="33.75" customHeight="1">
      <c r="A3" s="48" t="s">
        <v>49</v>
      </c>
      <c r="B3" s="10"/>
      <c r="C3" s="10"/>
      <c r="D3" s="10"/>
      <c r="E3" s="15"/>
      <c r="F3" s="10"/>
      <c r="G3" s="10"/>
      <c r="H3" s="10"/>
      <c r="I3" s="10"/>
      <c r="J3" s="3"/>
      <c r="K3" s="3"/>
      <c r="L3" s="3"/>
    </row>
    <row r="4" spans="1:12" s="1" customFormat="1" ht="15" customHeight="1">
      <c r="A4" s="2"/>
      <c r="B4" s="3"/>
      <c r="C4" s="3"/>
      <c r="D4" s="3"/>
      <c r="E4" s="8"/>
      <c r="F4" s="3"/>
      <c r="G4" s="3"/>
      <c r="H4" s="3"/>
      <c r="I4" s="3"/>
      <c r="J4" s="3"/>
      <c r="K4" s="3"/>
      <c r="L4" s="3"/>
    </row>
    <row r="5" spans="1:13" s="1" customFormat="1" ht="18.75" customHeight="1">
      <c r="A5" s="55" t="s">
        <v>33</v>
      </c>
      <c r="B5" s="106"/>
      <c r="C5" s="106"/>
      <c r="D5" s="106"/>
      <c r="E5" s="46"/>
      <c r="F5" s="16"/>
      <c r="G5" s="17"/>
      <c r="H5" s="17"/>
      <c r="I5" s="17"/>
      <c r="J5" s="17"/>
      <c r="K5" s="15"/>
      <c r="L5" s="15"/>
      <c r="M5" s="12"/>
    </row>
    <row r="6" spans="1:13" s="1" customFormat="1" ht="2.25" customHeight="1">
      <c r="A6" s="55"/>
      <c r="B6" s="66"/>
      <c r="C6" s="66"/>
      <c r="D6" s="66"/>
      <c r="E6" s="47"/>
      <c r="F6" s="16"/>
      <c r="G6" s="17"/>
      <c r="H6" s="17"/>
      <c r="I6" s="17"/>
      <c r="J6" s="17"/>
      <c r="K6" s="15"/>
      <c r="L6" s="15"/>
      <c r="M6" s="12"/>
    </row>
    <row r="7" spans="1:13" s="13" customFormat="1" ht="18.75" customHeight="1">
      <c r="A7" s="55" t="s">
        <v>34</v>
      </c>
      <c r="B7" s="106"/>
      <c r="C7" s="106"/>
      <c r="D7" s="106"/>
      <c r="E7" s="46"/>
      <c r="F7" s="16"/>
      <c r="G7" s="17"/>
      <c r="H7" s="17"/>
      <c r="I7" s="17"/>
      <c r="J7" s="17"/>
      <c r="K7" s="15"/>
      <c r="L7" s="15"/>
      <c r="M7" s="12"/>
    </row>
    <row r="8" spans="1:13" s="13" customFormat="1" ht="2.25" customHeight="1">
      <c r="A8" s="55"/>
      <c r="B8" s="66"/>
      <c r="C8" s="66"/>
      <c r="D8" s="66"/>
      <c r="E8" s="47"/>
      <c r="F8" s="16"/>
      <c r="G8" s="17"/>
      <c r="H8" s="17"/>
      <c r="I8" s="17"/>
      <c r="J8" s="17"/>
      <c r="K8" s="15"/>
      <c r="L8" s="15"/>
      <c r="M8" s="12"/>
    </row>
    <row r="9" spans="1:13" s="13" customFormat="1" ht="18.75" customHeight="1">
      <c r="A9" s="55" t="s">
        <v>35</v>
      </c>
      <c r="B9" s="106"/>
      <c r="C9" s="106"/>
      <c r="D9" s="106"/>
      <c r="E9" s="46"/>
      <c r="F9" s="16"/>
      <c r="G9" s="17"/>
      <c r="H9" s="17"/>
      <c r="I9" s="17"/>
      <c r="J9" s="17"/>
      <c r="K9" s="15"/>
      <c r="L9" s="15"/>
      <c r="M9" s="12"/>
    </row>
    <row r="10" spans="1:13" s="13" customFormat="1" ht="15" customHeight="1">
      <c r="A10" s="19"/>
      <c r="B10" s="71"/>
      <c r="C10" s="14"/>
      <c r="D10" s="15"/>
      <c r="E10" s="15"/>
      <c r="F10" s="16"/>
      <c r="G10" s="17"/>
      <c r="H10" s="17"/>
      <c r="I10" s="17"/>
      <c r="J10" s="17"/>
      <c r="K10" s="15"/>
      <c r="L10" s="15"/>
      <c r="M10" s="12"/>
    </row>
    <row r="11" spans="1:12" s="51" customFormat="1" ht="15" customHeight="1">
      <c r="A11" s="65" t="s">
        <v>31</v>
      </c>
      <c r="B11" s="72"/>
      <c r="C11" s="49"/>
      <c r="D11" s="49"/>
      <c r="E11" s="49"/>
      <c r="F11" s="65" t="s">
        <v>36</v>
      </c>
      <c r="G11" s="50"/>
      <c r="H11" s="50"/>
      <c r="I11" s="50"/>
      <c r="J11" s="50"/>
      <c r="K11" s="49"/>
      <c r="L11" s="49"/>
    </row>
    <row r="12" spans="1:13" s="13" customFormat="1" ht="15" customHeight="1">
      <c r="A12" s="18"/>
      <c r="B12" s="71"/>
      <c r="C12" s="14"/>
      <c r="D12" s="15"/>
      <c r="E12" s="15"/>
      <c r="F12" s="16"/>
      <c r="G12" s="17"/>
      <c r="H12" s="17"/>
      <c r="I12" s="17"/>
      <c r="J12" s="17"/>
      <c r="K12" s="15"/>
      <c r="L12" s="15"/>
      <c r="M12" s="12"/>
    </row>
    <row r="13" spans="1:13" s="13" customFormat="1" ht="18.75" customHeight="1">
      <c r="A13" s="92"/>
      <c r="B13" s="106"/>
      <c r="C13" s="106"/>
      <c r="D13" s="106"/>
      <c r="E13" s="46"/>
      <c r="F13" s="107"/>
      <c r="G13" s="107"/>
      <c r="H13" s="17"/>
      <c r="I13" s="17"/>
      <c r="J13" s="17"/>
      <c r="K13" s="15"/>
      <c r="L13" s="15"/>
      <c r="M13" s="12"/>
    </row>
    <row r="14" spans="1:13" s="13" customFormat="1" ht="15" customHeight="1">
      <c r="A14" s="20"/>
      <c r="B14" s="71"/>
      <c r="C14" s="14"/>
      <c r="D14" s="15"/>
      <c r="E14" s="15"/>
      <c r="F14" s="16"/>
      <c r="G14" s="17"/>
      <c r="H14" s="17"/>
      <c r="I14" s="17"/>
      <c r="J14" s="17"/>
      <c r="K14" s="15"/>
      <c r="L14" s="15"/>
      <c r="M14" s="12"/>
    </row>
    <row r="15" spans="1:12" s="51" customFormat="1" ht="15" customHeight="1">
      <c r="A15" s="65" t="s">
        <v>37</v>
      </c>
      <c r="B15" s="72"/>
      <c r="C15" s="49"/>
      <c r="D15" s="49"/>
      <c r="E15" s="49"/>
      <c r="F15" s="49"/>
      <c r="G15" s="50"/>
      <c r="H15" s="50"/>
      <c r="I15" s="50"/>
      <c r="J15" s="50"/>
      <c r="K15" s="49"/>
      <c r="L15" s="49"/>
    </row>
    <row r="16" spans="1:13" s="13" customFormat="1" ht="15" customHeight="1">
      <c r="A16" s="18"/>
      <c r="B16" s="71"/>
      <c r="C16" s="14"/>
      <c r="D16" s="15"/>
      <c r="E16" s="15"/>
      <c r="F16" s="16"/>
      <c r="G16" s="17"/>
      <c r="H16" s="17"/>
      <c r="I16" s="17"/>
      <c r="J16" s="17"/>
      <c r="K16" s="15"/>
      <c r="L16" s="15"/>
      <c r="M16" s="12"/>
    </row>
    <row r="17" spans="1:13" s="13" customFormat="1" ht="18.75" customHeight="1">
      <c r="A17" s="20"/>
      <c r="B17" s="106"/>
      <c r="C17" s="106"/>
      <c r="D17" s="106"/>
      <c r="E17" s="46"/>
      <c r="G17" s="17"/>
      <c r="H17" s="17"/>
      <c r="I17" s="17"/>
      <c r="J17" s="17"/>
      <c r="K17" s="15"/>
      <c r="L17" s="15"/>
      <c r="M17" s="12"/>
    </row>
    <row r="18" spans="1:13" s="13" customFormat="1" ht="15" customHeight="1">
      <c r="A18" s="11"/>
      <c r="B18" s="71"/>
      <c r="C18" s="14"/>
      <c r="D18" s="15"/>
      <c r="E18" s="15"/>
      <c r="F18" s="16"/>
      <c r="G18" s="17"/>
      <c r="H18" s="17"/>
      <c r="I18" s="17"/>
      <c r="J18" s="17"/>
      <c r="K18" s="15"/>
      <c r="L18" s="15"/>
      <c r="M18" s="12"/>
    </row>
    <row r="19" spans="1:13" s="13" customFormat="1" ht="18.75" customHeight="1">
      <c r="A19" s="65" t="s">
        <v>48</v>
      </c>
      <c r="B19" s="87"/>
      <c r="C19" s="64" t="s">
        <v>25</v>
      </c>
      <c r="D19" s="87"/>
      <c r="E19" s="15"/>
      <c r="F19" s="65" t="s">
        <v>32</v>
      </c>
      <c r="G19" s="17"/>
      <c r="H19" s="17"/>
      <c r="I19" s="17"/>
      <c r="J19" s="17"/>
      <c r="K19" s="15"/>
      <c r="L19" s="15"/>
      <c r="M19" s="12"/>
    </row>
    <row r="20" spans="1:13" s="13" customFormat="1" ht="4.5" customHeight="1">
      <c r="A20" s="22"/>
      <c r="B20" s="73"/>
      <c r="C20" s="17"/>
      <c r="D20" s="73"/>
      <c r="E20" s="15"/>
      <c r="F20" s="53"/>
      <c r="G20" s="17"/>
      <c r="H20" s="17"/>
      <c r="I20" s="17"/>
      <c r="J20" s="17"/>
      <c r="K20" s="15"/>
      <c r="L20" s="15"/>
      <c r="M20" s="12"/>
    </row>
    <row r="21" spans="1:13" s="13" customFormat="1" ht="15" customHeight="1">
      <c r="A21" s="22"/>
      <c r="B21" s="73"/>
      <c r="C21" s="17"/>
      <c r="D21" s="73"/>
      <c r="E21" s="15"/>
      <c r="F21" s="96" t="s">
        <v>38</v>
      </c>
      <c r="G21" s="17"/>
      <c r="H21" s="17"/>
      <c r="I21" s="17"/>
      <c r="J21" s="17"/>
      <c r="K21" s="15"/>
      <c r="L21" s="15"/>
      <c r="M21" s="12"/>
    </row>
    <row r="22" spans="1:13" s="1" customFormat="1" ht="26.25" customHeight="1">
      <c r="A22" s="94"/>
      <c r="B22" s="95"/>
      <c r="C22" s="93"/>
      <c r="D22" s="95"/>
      <c r="E22" s="3"/>
      <c r="F22" s="108" t="s">
        <v>39</v>
      </c>
      <c r="G22" s="108"/>
      <c r="H22" s="108"/>
      <c r="I22" s="4"/>
      <c r="J22" s="4"/>
      <c r="K22" s="4"/>
      <c r="L22" s="4"/>
      <c r="M22" s="5"/>
    </row>
    <row r="23" spans="1:13" s="31" customFormat="1" ht="18" customHeight="1">
      <c r="A23" s="26"/>
      <c r="B23" s="27"/>
      <c r="C23" s="28"/>
      <c r="D23" s="29"/>
      <c r="E23" s="29"/>
      <c r="F23" s="90"/>
      <c r="G23" s="63"/>
      <c r="H23" s="63"/>
      <c r="I23" s="88">
        <f>IF(B25&gt;0,($H$23*$B$69),0)</f>
        <v>0</v>
      </c>
      <c r="J23" s="68">
        <f>IF(B25&gt;0,($B$25),0)</f>
        <v>0</v>
      </c>
      <c r="K23" s="32" t="e">
        <f>$L23/$B$69</f>
        <v>#DIV/0!</v>
      </c>
      <c r="L23" s="33">
        <f>B77</f>
        <v>0</v>
      </c>
      <c r="M23" s="30"/>
    </row>
    <row r="24" spans="1:13" s="42" customFormat="1" ht="2.25" customHeight="1">
      <c r="A24" s="43"/>
      <c r="B24" s="59"/>
      <c r="C24" s="44"/>
      <c r="F24" s="59"/>
      <c r="G24" s="63"/>
      <c r="H24" s="63"/>
      <c r="I24" s="63"/>
      <c r="J24" s="63"/>
      <c r="K24" s="45"/>
      <c r="L24" s="45"/>
      <c r="M24" s="41"/>
    </row>
    <row r="25" spans="1:15" s="31" customFormat="1" ht="18.75" customHeight="1">
      <c r="A25" s="52" t="s">
        <v>2</v>
      </c>
      <c r="B25" s="86"/>
      <c r="C25" s="60" t="s">
        <v>3</v>
      </c>
      <c r="D25" s="29"/>
      <c r="E25" s="29"/>
      <c r="F25" s="90"/>
      <c r="G25" s="63"/>
      <c r="H25" s="63"/>
      <c r="I25" s="88">
        <f>($J$25*$B$69)</f>
        <v>0</v>
      </c>
      <c r="J25" s="68">
        <f>IF(B47&gt;0,($B$47),0)</f>
        <v>0</v>
      </c>
      <c r="K25" s="98"/>
      <c r="L25" s="99"/>
      <c r="M25" s="30"/>
      <c r="N25" s="81"/>
      <c r="O25" s="81"/>
    </row>
    <row r="26" spans="1:13" s="13" customFormat="1" ht="2.25" customHeight="1">
      <c r="A26" s="53"/>
      <c r="B26" s="74"/>
      <c r="C26" s="61"/>
      <c r="D26" s="15"/>
      <c r="E26" s="15"/>
      <c r="F26" s="53"/>
      <c r="G26" s="64"/>
      <c r="H26" s="64"/>
      <c r="I26" s="64"/>
      <c r="J26" s="64"/>
      <c r="K26" s="100"/>
      <c r="L26" s="101"/>
      <c r="M26" s="12"/>
    </row>
    <row r="27" spans="1:13" s="31" customFormat="1" ht="18.75" customHeight="1">
      <c r="A27" s="52" t="s">
        <v>5</v>
      </c>
      <c r="B27" s="86"/>
      <c r="C27" s="60" t="s">
        <v>6</v>
      </c>
      <c r="D27" s="29"/>
      <c r="E27" s="29"/>
      <c r="F27" s="90"/>
      <c r="G27" s="63"/>
      <c r="H27" s="63"/>
      <c r="I27" s="88">
        <f>IF(B45&gt;0,((($B$45*$B$69)-($B$27*($B$71+$B$73)))/$B$31),0)</f>
        <v>0</v>
      </c>
      <c r="J27" s="68">
        <f>IF(I27&lt;&gt;0,($I$27/$B$69),0)</f>
        <v>0</v>
      </c>
      <c r="K27" s="100"/>
      <c r="L27" s="101"/>
      <c r="M27" s="30"/>
    </row>
    <row r="28" spans="1:13" s="31" customFormat="1" ht="2.25" customHeight="1">
      <c r="A28" s="52"/>
      <c r="B28" s="97"/>
      <c r="C28" s="60"/>
      <c r="D28" s="29"/>
      <c r="E28" s="29"/>
      <c r="F28" s="90"/>
      <c r="G28" s="63"/>
      <c r="H28" s="63"/>
      <c r="I28" s="63"/>
      <c r="J28" s="63"/>
      <c r="K28" s="100"/>
      <c r="L28" s="101"/>
      <c r="M28" s="30"/>
    </row>
    <row r="29" spans="1:13" s="31" customFormat="1" ht="18.75" customHeight="1">
      <c r="A29" s="52" t="s">
        <v>40</v>
      </c>
      <c r="B29" s="86"/>
      <c r="C29" s="60" t="s">
        <v>41</v>
      </c>
      <c r="D29" s="29"/>
      <c r="E29" s="29"/>
      <c r="F29" s="90"/>
      <c r="G29" s="63"/>
      <c r="H29" s="63"/>
      <c r="I29" s="63"/>
      <c r="J29" s="63"/>
      <c r="K29" s="100"/>
      <c r="L29" s="101"/>
      <c r="M29" s="30"/>
    </row>
    <row r="30" spans="1:13" s="13" customFormat="1" ht="2.25" customHeight="1">
      <c r="A30" s="53"/>
      <c r="B30" s="74"/>
      <c r="C30" s="61"/>
      <c r="D30" s="15"/>
      <c r="E30" s="15"/>
      <c r="F30" s="53"/>
      <c r="G30" s="64"/>
      <c r="H30" s="64"/>
      <c r="I30" s="64"/>
      <c r="J30" s="64"/>
      <c r="K30" s="100"/>
      <c r="L30" s="101"/>
      <c r="M30" s="12"/>
    </row>
    <row r="31" spans="1:13" s="31" customFormat="1" ht="18.75" customHeight="1">
      <c r="A31" s="52" t="s">
        <v>8</v>
      </c>
      <c r="B31" s="86"/>
      <c r="C31" s="60" t="s">
        <v>9</v>
      </c>
      <c r="D31" s="29"/>
      <c r="E31" s="29"/>
      <c r="F31" s="90"/>
      <c r="G31" s="63"/>
      <c r="H31" s="63"/>
      <c r="I31" s="88">
        <f>J31*$B$69</f>
        <v>0</v>
      </c>
      <c r="J31" s="68">
        <f>IF(B37&lt;&gt;0,($B$37/((52.179*$B$39)/12)),0)</f>
        <v>0</v>
      </c>
      <c r="K31" s="102"/>
      <c r="L31" s="103"/>
      <c r="M31" s="30"/>
    </row>
    <row r="32" spans="1:13" s="31" customFormat="1" ht="2.25" customHeight="1">
      <c r="A32" s="52"/>
      <c r="B32" s="97"/>
      <c r="C32" s="60"/>
      <c r="D32" s="29"/>
      <c r="E32" s="29"/>
      <c r="F32" s="90"/>
      <c r="G32" s="63"/>
      <c r="H32" s="63"/>
      <c r="I32" s="63"/>
      <c r="J32" s="63"/>
      <c r="K32" s="10"/>
      <c r="L32" s="10"/>
      <c r="M32" s="30"/>
    </row>
    <row r="33" spans="1:13" s="31" customFormat="1" ht="18.75" customHeight="1">
      <c r="A33" s="52" t="s">
        <v>42</v>
      </c>
      <c r="B33" s="86"/>
      <c r="C33" s="60" t="s">
        <v>9</v>
      </c>
      <c r="D33" s="29"/>
      <c r="E33" s="29"/>
      <c r="F33" s="90"/>
      <c r="G33" s="63"/>
      <c r="H33" s="63"/>
      <c r="I33" s="63"/>
      <c r="J33" s="63"/>
      <c r="K33" s="10"/>
      <c r="L33" s="10"/>
      <c r="M33" s="30"/>
    </row>
    <row r="34" spans="1:13" s="31" customFormat="1" ht="2.25" customHeight="1">
      <c r="A34" s="52"/>
      <c r="B34" s="97"/>
      <c r="C34" s="60"/>
      <c r="D34" s="29"/>
      <c r="E34" s="29"/>
      <c r="F34" s="90"/>
      <c r="G34" s="63"/>
      <c r="H34" s="63"/>
      <c r="I34" s="63"/>
      <c r="J34" s="63"/>
      <c r="K34" s="10"/>
      <c r="L34" s="10"/>
      <c r="M34" s="30"/>
    </row>
    <row r="35" spans="1:13" s="31" customFormat="1" ht="18.75" customHeight="1">
      <c r="A35" s="52" t="s">
        <v>43</v>
      </c>
      <c r="B35" s="86"/>
      <c r="C35" s="60" t="s">
        <v>9</v>
      </c>
      <c r="D35" s="29"/>
      <c r="E35" s="29"/>
      <c r="F35" s="90"/>
      <c r="G35" s="63"/>
      <c r="H35" s="63"/>
      <c r="I35" s="63"/>
      <c r="J35" s="63"/>
      <c r="K35" s="10"/>
      <c r="L35" s="10"/>
      <c r="M35" s="30"/>
    </row>
    <row r="36" spans="1:13" s="13" customFormat="1" ht="2.25" customHeight="1">
      <c r="A36" s="53"/>
      <c r="B36" s="74"/>
      <c r="C36" s="61"/>
      <c r="D36" s="15"/>
      <c r="E36" s="15"/>
      <c r="F36" s="53"/>
      <c r="G36" s="64"/>
      <c r="H36" s="64"/>
      <c r="I36" s="64"/>
      <c r="J36" s="64"/>
      <c r="K36" s="25"/>
      <c r="L36" s="25"/>
      <c r="M36" s="12"/>
    </row>
    <row r="37" spans="1:13" s="31" customFormat="1" ht="18.75" customHeight="1">
      <c r="A37" s="52" t="s">
        <v>10</v>
      </c>
      <c r="B37" s="86"/>
      <c r="C37" s="60" t="s">
        <v>11</v>
      </c>
      <c r="D37" s="29"/>
      <c r="E37" s="29"/>
      <c r="F37" s="90"/>
      <c r="G37" s="63"/>
      <c r="H37" s="63"/>
      <c r="I37" s="88">
        <f>$J$37*$B$69</f>
        <v>0</v>
      </c>
      <c r="J37" s="68">
        <f>SUM($J$23:$J$31)*($B$41/(260-$B$41))</f>
        <v>0</v>
      </c>
      <c r="K37" s="32" t="e">
        <f>$L37/$B$69</f>
        <v>#DIV/0!</v>
      </c>
      <c r="L37" s="33">
        <f>SUM(L$23:L$31)*(B79/(260-B79))</f>
        <v>0</v>
      </c>
      <c r="M37" s="30"/>
    </row>
    <row r="38" spans="1:13" s="13" customFormat="1" ht="2.25" customHeight="1">
      <c r="A38" s="53"/>
      <c r="B38" s="74"/>
      <c r="C38" s="61"/>
      <c r="D38" s="15"/>
      <c r="E38" s="15"/>
      <c r="F38" s="53"/>
      <c r="G38" s="64"/>
      <c r="H38" s="64"/>
      <c r="I38" s="64"/>
      <c r="J38" s="64"/>
      <c r="K38" s="17"/>
      <c r="L38" s="17"/>
      <c r="M38" s="12"/>
    </row>
    <row r="39" spans="1:13" s="31" customFormat="1" ht="18.75" customHeight="1">
      <c r="A39" s="52" t="s">
        <v>44</v>
      </c>
      <c r="B39" s="86"/>
      <c r="C39" s="60" t="s">
        <v>12</v>
      </c>
      <c r="D39" s="29"/>
      <c r="E39" s="29"/>
      <c r="F39" s="90"/>
      <c r="G39" s="63"/>
      <c r="H39" s="63"/>
      <c r="I39" s="88">
        <f>$J$39*$B$69</f>
        <v>0</v>
      </c>
      <c r="J39" s="68">
        <f>SUM($J$23:$J$31)*($B$43/(260-$B$43))</f>
        <v>0</v>
      </c>
      <c r="K39" s="32" t="e">
        <f>$L39/$B$69</f>
        <v>#DIV/0!</v>
      </c>
      <c r="L39" s="33">
        <f>SUM(L$23:L$31)*(B81/(260-B81))</f>
        <v>0</v>
      </c>
      <c r="M39" s="30"/>
    </row>
    <row r="40" spans="1:13" s="13" customFormat="1" ht="2.25" customHeight="1">
      <c r="A40" s="53"/>
      <c r="B40" s="74"/>
      <c r="C40" s="61"/>
      <c r="D40" s="15"/>
      <c r="E40" s="15"/>
      <c r="F40" s="53"/>
      <c r="G40" s="64"/>
      <c r="H40" s="64"/>
      <c r="I40" s="64"/>
      <c r="J40" s="64"/>
      <c r="K40" s="17"/>
      <c r="L40" s="17"/>
      <c r="M40" s="12"/>
    </row>
    <row r="41" spans="1:13" s="31" customFormat="1" ht="18.75" customHeight="1">
      <c r="A41" s="52" t="s">
        <v>13</v>
      </c>
      <c r="B41" s="86"/>
      <c r="C41" s="60" t="s">
        <v>6</v>
      </c>
      <c r="D41" s="29"/>
      <c r="E41" s="29"/>
      <c r="F41" s="90"/>
      <c r="G41" s="63"/>
      <c r="H41" s="63"/>
      <c r="I41" s="88">
        <f>$J$41*$B$69</f>
        <v>0</v>
      </c>
      <c r="J41" s="68">
        <f>SUM($J$23:$J$39)*$B$49/100*1/12</f>
        <v>0</v>
      </c>
      <c r="K41" s="32" t="e">
        <f>$L41/$B$69</f>
        <v>#DIV/0!</v>
      </c>
      <c r="L41" s="33">
        <f>SUM(L23:L39)*(B83/100)*(1/12)</f>
        <v>0</v>
      </c>
      <c r="M41" s="30"/>
    </row>
    <row r="42" spans="1:13" s="13" customFormat="1" ht="2.25" customHeight="1">
      <c r="A42" s="53"/>
      <c r="B42" s="74"/>
      <c r="C42" s="61"/>
      <c r="D42" s="15"/>
      <c r="E42" s="15"/>
      <c r="F42" s="53"/>
      <c r="G42" s="64"/>
      <c r="H42" s="64"/>
      <c r="I42" s="64"/>
      <c r="J42" s="64"/>
      <c r="K42" s="17"/>
      <c r="L42" s="17"/>
      <c r="M42" s="12"/>
    </row>
    <row r="43" spans="1:13" s="31" customFormat="1" ht="18.75" customHeight="1">
      <c r="A43" s="52" t="s">
        <v>15</v>
      </c>
      <c r="B43" s="86"/>
      <c r="C43" s="60" t="s">
        <v>6</v>
      </c>
      <c r="D43" s="29"/>
      <c r="E43" s="29"/>
      <c r="F43" s="90"/>
      <c r="G43" s="63"/>
      <c r="H43" s="63"/>
      <c r="I43" s="88">
        <f>$J$43*$B$69</f>
        <v>0</v>
      </c>
      <c r="J43" s="68">
        <f>SUM($J$23:$J$39)*($B$51/100)*(1/12)</f>
        <v>0</v>
      </c>
      <c r="K43" s="32" t="e">
        <f>$L43/$B$69</f>
        <v>#DIV/0!</v>
      </c>
      <c r="L43" s="33">
        <f>SUM(L23:L39)*(B85/100)*(1/12)</f>
        <v>0</v>
      </c>
      <c r="M43" s="30"/>
    </row>
    <row r="44" spans="1:13" s="13" customFormat="1" ht="2.25" customHeight="1">
      <c r="A44" s="53"/>
      <c r="B44" s="74"/>
      <c r="C44" s="61"/>
      <c r="D44" s="15"/>
      <c r="E44" s="15"/>
      <c r="F44" s="53"/>
      <c r="G44" s="64"/>
      <c r="H44" s="64"/>
      <c r="I44" s="64"/>
      <c r="J44" s="64"/>
      <c r="K44" s="17"/>
      <c r="L44" s="17"/>
      <c r="M44" s="12"/>
    </row>
    <row r="45" spans="1:13" s="31" customFormat="1" ht="18.75" customHeight="1">
      <c r="A45" s="52" t="s">
        <v>7</v>
      </c>
      <c r="B45" s="86"/>
      <c r="C45" s="60" t="s">
        <v>1</v>
      </c>
      <c r="D45" s="29"/>
      <c r="E45" s="29"/>
      <c r="F45" s="90"/>
      <c r="G45" s="63"/>
      <c r="H45" s="63"/>
      <c r="I45" s="88">
        <f>$J45*$B$69</f>
        <v>0</v>
      </c>
      <c r="J45" s="68">
        <f>SUM($J$23:$J$39)*($B$53/100)*(1/12)</f>
        <v>0</v>
      </c>
      <c r="K45" s="34"/>
      <c r="L45" s="35"/>
      <c r="M45" s="30"/>
    </row>
    <row r="46" spans="1:13" s="13" customFormat="1" ht="2.25" customHeight="1">
      <c r="A46" s="53"/>
      <c r="B46" s="74"/>
      <c r="C46" s="61"/>
      <c r="D46" s="15"/>
      <c r="E46" s="15"/>
      <c r="F46" s="53"/>
      <c r="G46" s="64"/>
      <c r="H46" s="64"/>
      <c r="I46" s="64"/>
      <c r="J46" s="64"/>
      <c r="K46" s="17"/>
      <c r="L46" s="17"/>
      <c r="M46" s="12"/>
    </row>
    <row r="47" spans="1:13" s="31" customFormat="1" ht="18.75" customHeight="1">
      <c r="A47" s="52" t="s">
        <v>4</v>
      </c>
      <c r="B47" s="86"/>
      <c r="C47" s="60" t="s">
        <v>3</v>
      </c>
      <c r="D47" s="29"/>
      <c r="E47" s="29"/>
      <c r="F47" s="90"/>
      <c r="G47" s="91"/>
      <c r="H47" s="91"/>
      <c r="I47" s="89">
        <f>SUM($G$23:$G$45)</f>
        <v>0</v>
      </c>
      <c r="J47" s="69">
        <f>SUM($H$23:$H$45)</f>
        <v>0</v>
      </c>
      <c r="K47" s="36" t="e">
        <f>SUM(K$23:K$45)</f>
        <v>#DIV/0!</v>
      </c>
      <c r="L47" s="37">
        <f>SUM(L$23:L$45)</f>
        <v>0</v>
      </c>
      <c r="M47" s="30"/>
    </row>
    <row r="48" spans="1:13" s="13" customFormat="1" ht="2.25" customHeight="1">
      <c r="A48" s="53"/>
      <c r="B48" s="74"/>
      <c r="C48" s="61"/>
      <c r="D48" s="15"/>
      <c r="E48" s="15"/>
      <c r="F48" s="16"/>
      <c r="G48" s="21"/>
      <c r="H48" s="21"/>
      <c r="I48" s="21"/>
      <c r="J48" s="21"/>
      <c r="K48" s="21"/>
      <c r="L48" s="21"/>
      <c r="M48" s="12"/>
    </row>
    <row r="49" spans="1:13" s="31" customFormat="1" ht="18.75" customHeight="1">
      <c r="A49" s="52" t="s">
        <v>14</v>
      </c>
      <c r="B49" s="86"/>
      <c r="C49" s="60" t="s">
        <v>46</v>
      </c>
      <c r="D49" s="29"/>
      <c r="E49" s="29"/>
      <c r="F49" s="112"/>
      <c r="G49" s="112"/>
      <c r="H49" s="112"/>
      <c r="I49" s="27"/>
      <c r="J49" s="27"/>
      <c r="K49" s="27"/>
      <c r="L49" s="27"/>
      <c r="M49" s="30"/>
    </row>
    <row r="50" spans="1:13" s="13" customFormat="1" ht="2.25" customHeight="1">
      <c r="A50" s="53"/>
      <c r="B50" s="74"/>
      <c r="C50" s="61"/>
      <c r="D50" s="15"/>
      <c r="E50" s="15"/>
      <c r="F50" s="16"/>
      <c r="G50" s="16"/>
      <c r="H50" s="16"/>
      <c r="I50" s="16"/>
      <c r="J50" s="16"/>
      <c r="K50" s="16"/>
      <c r="L50" s="16"/>
      <c r="M50" s="12"/>
    </row>
    <row r="51" spans="1:13" s="31" customFormat="1" ht="18.75" customHeight="1">
      <c r="A51" s="52" t="s">
        <v>16</v>
      </c>
      <c r="B51" s="86"/>
      <c r="C51" s="60" t="s">
        <v>46</v>
      </c>
      <c r="D51" s="29"/>
      <c r="E51" s="29"/>
      <c r="F51" s="27"/>
      <c r="G51" s="27"/>
      <c r="H51" s="27"/>
      <c r="I51" s="27"/>
      <c r="J51" s="27"/>
      <c r="K51" s="27"/>
      <c r="L51" s="27"/>
      <c r="M51" s="30"/>
    </row>
    <row r="52" spans="1:13" s="13" customFormat="1" ht="2.25" customHeight="1">
      <c r="A52" s="53"/>
      <c r="B52" s="74"/>
      <c r="C52" s="61"/>
      <c r="D52" s="15"/>
      <c r="E52" s="15"/>
      <c r="F52" s="16"/>
      <c r="G52" s="16"/>
      <c r="H52" s="16"/>
      <c r="I52" s="16"/>
      <c r="J52" s="16"/>
      <c r="K52" s="16"/>
      <c r="L52" s="16"/>
      <c r="M52" s="12"/>
    </row>
    <row r="53" spans="1:13" s="31" customFormat="1" ht="18.75" customHeight="1">
      <c r="A53" s="52" t="s">
        <v>17</v>
      </c>
      <c r="B53" s="86"/>
      <c r="C53" s="60" t="s">
        <v>46</v>
      </c>
      <c r="D53" s="29"/>
      <c r="E53" s="29"/>
      <c r="F53" s="27"/>
      <c r="G53" s="27"/>
      <c r="H53" s="27"/>
      <c r="I53" s="27"/>
      <c r="J53" s="27"/>
      <c r="K53" s="27"/>
      <c r="L53" s="27"/>
      <c r="M53" s="30"/>
    </row>
    <row r="54" spans="1:13" s="31" customFormat="1" ht="2.25" customHeight="1">
      <c r="A54" s="52"/>
      <c r="B54" s="97"/>
      <c r="C54" s="60"/>
      <c r="D54" s="29"/>
      <c r="E54" s="29"/>
      <c r="F54" s="27"/>
      <c r="G54" s="27"/>
      <c r="H54" s="27"/>
      <c r="I54" s="27"/>
      <c r="J54" s="27"/>
      <c r="K54" s="27"/>
      <c r="L54" s="27"/>
      <c r="M54" s="30"/>
    </row>
    <row r="55" spans="1:13" s="31" customFormat="1" ht="18.75" customHeight="1">
      <c r="A55" s="52" t="s">
        <v>45</v>
      </c>
      <c r="B55" s="86"/>
      <c r="C55" s="60" t="s">
        <v>11</v>
      </c>
      <c r="D55" s="29"/>
      <c r="E55" s="29"/>
      <c r="F55" s="27"/>
      <c r="G55" s="27"/>
      <c r="H55" s="27"/>
      <c r="I55" s="27"/>
      <c r="J55" s="27"/>
      <c r="K55" s="27"/>
      <c r="L55" s="27"/>
      <c r="M55" s="30"/>
    </row>
    <row r="56" spans="1:13" s="13" customFormat="1" ht="2.25" customHeight="1">
      <c r="A56" s="53"/>
      <c r="B56" s="56"/>
      <c r="C56" s="61"/>
      <c r="D56" s="15"/>
      <c r="E56" s="15"/>
      <c r="F56" s="16"/>
      <c r="G56" s="16"/>
      <c r="H56" s="16"/>
      <c r="I56" s="16"/>
      <c r="J56" s="16"/>
      <c r="K56" s="16"/>
      <c r="L56" s="16"/>
      <c r="M56" s="12"/>
    </row>
    <row r="57" spans="1:13" s="13" customFormat="1" ht="15" customHeight="1">
      <c r="A57" s="53"/>
      <c r="B57" s="56"/>
      <c r="C57" s="61"/>
      <c r="D57" s="15"/>
      <c r="E57" s="15"/>
      <c r="F57" s="16"/>
      <c r="G57" s="16"/>
      <c r="H57" s="16"/>
      <c r="I57" s="16"/>
      <c r="J57" s="16"/>
      <c r="K57" s="16"/>
      <c r="L57" s="16"/>
      <c r="M57" s="12"/>
    </row>
    <row r="58" spans="1:13" s="1" customFormat="1" ht="15" customHeight="1">
      <c r="A58" s="54" t="s">
        <v>47</v>
      </c>
      <c r="B58" s="86"/>
      <c r="C58" s="62" t="s">
        <v>0</v>
      </c>
      <c r="D58" s="3"/>
      <c r="E58" s="3"/>
      <c r="F58" s="4"/>
      <c r="K58" s="7" t="s">
        <v>0</v>
      </c>
      <c r="L58" s="7" t="s">
        <v>1</v>
      </c>
      <c r="M58" s="5"/>
    </row>
    <row r="59" spans="1:13" s="1" customFormat="1" ht="2.25" customHeight="1">
      <c r="A59" s="54"/>
      <c r="B59" s="75"/>
      <c r="C59" s="62"/>
      <c r="D59" s="3"/>
      <c r="E59" s="3"/>
      <c r="F59" s="4"/>
      <c r="K59" s="7"/>
      <c r="L59" s="7"/>
      <c r="M59" s="5"/>
    </row>
    <row r="60" spans="1:13" s="1" customFormat="1" ht="15" customHeight="1">
      <c r="A60" s="54" t="s">
        <v>13</v>
      </c>
      <c r="B60" s="86"/>
      <c r="C60" s="62" t="s">
        <v>6</v>
      </c>
      <c r="D60" s="3"/>
      <c r="E60" s="3"/>
      <c r="F60" s="4"/>
      <c r="K60" s="7"/>
      <c r="L60" s="7"/>
      <c r="M60" s="5"/>
    </row>
    <row r="61" spans="1:13" s="1" customFormat="1" ht="2.25" customHeight="1">
      <c r="A61" s="54"/>
      <c r="B61" s="75"/>
      <c r="C61" s="62"/>
      <c r="D61" s="3"/>
      <c r="E61" s="3"/>
      <c r="F61" s="4"/>
      <c r="K61" s="7"/>
      <c r="L61" s="7"/>
      <c r="M61" s="5"/>
    </row>
    <row r="62" spans="1:13" s="1" customFormat="1" ht="15" customHeight="1">
      <c r="A62" s="54" t="s">
        <v>15</v>
      </c>
      <c r="B62" s="86"/>
      <c r="C62" s="62" t="s">
        <v>6</v>
      </c>
      <c r="D62" s="3"/>
      <c r="E62" s="3"/>
      <c r="F62" s="4"/>
      <c r="K62" s="7"/>
      <c r="L62" s="7"/>
      <c r="M62" s="5"/>
    </row>
    <row r="63" spans="1:13" s="1" customFormat="1" ht="2.25" customHeight="1">
      <c r="A63" s="54"/>
      <c r="B63" s="75"/>
      <c r="C63" s="62"/>
      <c r="D63" s="3"/>
      <c r="E63" s="3"/>
      <c r="F63" s="4"/>
      <c r="K63" s="7"/>
      <c r="L63" s="7"/>
      <c r="M63" s="5"/>
    </row>
    <row r="64" spans="1:13" s="1" customFormat="1" ht="15" customHeight="1">
      <c r="A64" s="54" t="s">
        <v>14</v>
      </c>
      <c r="B64" s="86"/>
      <c r="C64" s="62" t="s">
        <v>18</v>
      </c>
      <c r="D64" s="3"/>
      <c r="E64" s="3"/>
      <c r="F64" s="4"/>
      <c r="K64" s="7"/>
      <c r="L64" s="7"/>
      <c r="M64" s="5"/>
    </row>
    <row r="65" spans="1:13" s="1" customFormat="1" ht="2.25" customHeight="1">
      <c r="A65" s="54"/>
      <c r="B65" s="75"/>
      <c r="C65" s="62"/>
      <c r="D65" s="3"/>
      <c r="E65" s="3"/>
      <c r="F65" s="4"/>
      <c r="K65" s="7"/>
      <c r="L65" s="7"/>
      <c r="M65" s="5"/>
    </row>
    <row r="66" spans="1:13" s="1" customFormat="1" ht="15" customHeight="1">
      <c r="A66" s="54" t="s">
        <v>16</v>
      </c>
      <c r="B66" s="86"/>
      <c r="C66" s="62" t="s">
        <v>18</v>
      </c>
      <c r="D66" s="3"/>
      <c r="E66" s="3"/>
      <c r="F66" s="4"/>
      <c r="K66" s="7"/>
      <c r="L66" s="7"/>
      <c r="M66" s="5"/>
    </row>
    <row r="67" spans="1:13" s="1" customFormat="1" ht="2.25" customHeight="1">
      <c r="A67" s="54"/>
      <c r="B67" s="75"/>
      <c r="C67" s="62"/>
      <c r="D67" s="3"/>
      <c r="E67" s="3"/>
      <c r="F67" s="4"/>
      <c r="K67" s="7"/>
      <c r="L67" s="7"/>
      <c r="M67" s="5"/>
    </row>
    <row r="68" spans="1:13" s="1" customFormat="1" ht="15" customHeight="1">
      <c r="A68" s="54"/>
      <c r="B68" s="75"/>
      <c r="C68" s="62"/>
      <c r="D68" s="3"/>
      <c r="E68" s="3"/>
      <c r="F68" s="4"/>
      <c r="K68" s="7"/>
      <c r="L68" s="7"/>
      <c r="M68" s="5"/>
    </row>
    <row r="69" spans="1:13" s="31" customFormat="1" ht="15" customHeight="1">
      <c r="A69" s="52" t="s">
        <v>50</v>
      </c>
      <c r="B69" s="86"/>
      <c r="C69" s="60" t="s">
        <v>19</v>
      </c>
      <c r="D69" s="29"/>
      <c r="E69" s="29"/>
      <c r="J69" s="38" t="s">
        <v>20</v>
      </c>
      <c r="K69" s="39">
        <f>G47-L47</f>
        <v>0</v>
      </c>
      <c r="L69" s="40" t="e">
        <f>H47-K47</f>
        <v>#DIV/0!</v>
      </c>
      <c r="M69" s="30"/>
    </row>
    <row r="70" spans="1:13" s="13" customFormat="1" ht="2.25" customHeight="1">
      <c r="A70" s="53"/>
      <c r="B70" s="56"/>
      <c r="C70" s="61"/>
      <c r="D70" s="15"/>
      <c r="E70" s="15"/>
      <c r="J70" s="22"/>
      <c r="K70" s="23"/>
      <c r="L70" s="24"/>
      <c r="M70" s="12"/>
    </row>
    <row r="71" spans="1:13" s="31" customFormat="1" ht="18.75" customHeight="1">
      <c r="A71" s="52" t="s">
        <v>21</v>
      </c>
      <c r="B71" s="86"/>
      <c r="C71" s="60" t="s">
        <v>0</v>
      </c>
      <c r="D71" s="29"/>
      <c r="E71" s="29"/>
      <c r="F71" s="27"/>
      <c r="G71" s="27"/>
      <c r="H71" s="27"/>
      <c r="I71" s="27"/>
      <c r="J71" s="27"/>
      <c r="K71" s="27"/>
      <c r="L71" s="27"/>
      <c r="M71" s="30"/>
    </row>
    <row r="72" spans="1:13" s="13" customFormat="1" ht="2.25" customHeight="1">
      <c r="A72" s="53"/>
      <c r="B72" s="56"/>
      <c r="C72" s="61"/>
      <c r="D72" s="15"/>
      <c r="E72" s="15"/>
      <c r="F72" s="16"/>
      <c r="G72" s="25"/>
      <c r="H72" s="25"/>
      <c r="I72" s="25"/>
      <c r="J72" s="25"/>
      <c r="K72" s="16"/>
      <c r="L72" s="16"/>
      <c r="M72" s="12"/>
    </row>
    <row r="73" spans="1:13" s="31" customFormat="1" ht="18.75" customHeight="1">
      <c r="A73" s="52" t="s">
        <v>22</v>
      </c>
      <c r="B73" s="86"/>
      <c r="C73" s="60" t="s">
        <v>0</v>
      </c>
      <c r="D73" s="29"/>
      <c r="E73" s="29"/>
      <c r="F73" s="27"/>
      <c r="G73" s="27"/>
      <c r="H73" s="27"/>
      <c r="I73" s="27"/>
      <c r="J73" s="27"/>
      <c r="K73" s="27"/>
      <c r="L73" s="27"/>
      <c r="M73" s="30"/>
    </row>
    <row r="74" spans="1:13" s="1" customFormat="1" ht="15" customHeight="1">
      <c r="A74" s="54"/>
      <c r="B74" s="75"/>
      <c r="C74" s="62"/>
      <c r="D74" s="3"/>
      <c r="E74" s="3"/>
      <c r="F74" s="4"/>
      <c r="G74" s="4"/>
      <c r="H74" s="4"/>
      <c r="I74" s="4"/>
      <c r="J74" s="4"/>
      <c r="K74" s="4"/>
      <c r="L74" s="4"/>
      <c r="M74" s="5"/>
    </row>
    <row r="75" spans="1:12" s="1" customFormat="1" ht="15" customHeight="1" hidden="1">
      <c r="A75" s="55" t="s">
        <v>23</v>
      </c>
      <c r="B75" s="75"/>
      <c r="C75" s="62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5" customHeight="1" hidden="1">
      <c r="A76" s="54"/>
      <c r="B76" s="75"/>
      <c r="C76" s="62"/>
      <c r="D76" s="3"/>
      <c r="E76" s="3"/>
      <c r="F76" s="3"/>
      <c r="G76" s="3"/>
      <c r="H76" s="3"/>
      <c r="I76" s="3"/>
      <c r="J76" s="3"/>
      <c r="K76" s="3"/>
      <c r="L76" s="3"/>
    </row>
    <row r="77" spans="1:12" s="31" customFormat="1" ht="15" customHeight="1" hidden="1">
      <c r="A77" s="52" t="s">
        <v>24</v>
      </c>
      <c r="B77" s="76">
        <v>0</v>
      </c>
      <c r="C77" s="60" t="s">
        <v>0</v>
      </c>
      <c r="D77" s="29"/>
      <c r="E77" s="29"/>
      <c r="F77" s="29"/>
      <c r="G77" s="29"/>
      <c r="H77" s="29"/>
      <c r="I77" s="29"/>
      <c r="J77" s="29"/>
      <c r="K77" s="29"/>
      <c r="L77" s="29"/>
    </row>
    <row r="78" spans="1:12" s="13" customFormat="1" ht="2.25" customHeight="1" hidden="1">
      <c r="A78" s="53"/>
      <c r="B78" s="74"/>
      <c r="C78" s="61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31" customFormat="1" ht="15" customHeight="1" hidden="1">
      <c r="A79" s="52" t="s">
        <v>13</v>
      </c>
      <c r="B79" s="76">
        <v>0</v>
      </c>
      <c r="C79" s="60" t="s">
        <v>6</v>
      </c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3" customFormat="1" ht="2.25" customHeight="1" hidden="1">
      <c r="A80" s="53"/>
      <c r="B80" s="74"/>
      <c r="C80" s="61"/>
      <c r="D80" s="15"/>
      <c r="E80" s="15"/>
      <c r="F80" s="15"/>
      <c r="G80" s="15"/>
      <c r="H80" s="15"/>
      <c r="I80" s="15"/>
      <c r="J80" s="15"/>
      <c r="K80" s="15"/>
      <c r="L80" s="15"/>
    </row>
    <row r="81" spans="1:12" s="31" customFormat="1" ht="15" customHeight="1" hidden="1">
      <c r="A81" s="52" t="s">
        <v>15</v>
      </c>
      <c r="B81" s="76">
        <v>0</v>
      </c>
      <c r="C81" s="60" t="s">
        <v>6</v>
      </c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3" customFormat="1" ht="2.25" customHeight="1" hidden="1">
      <c r="A82" s="53"/>
      <c r="B82" s="74"/>
      <c r="C82" s="61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31" customFormat="1" ht="15" customHeight="1" hidden="1">
      <c r="A83" s="52" t="s">
        <v>14</v>
      </c>
      <c r="B83" s="76">
        <v>0</v>
      </c>
      <c r="C83" s="60" t="s">
        <v>18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1:12" s="13" customFormat="1" ht="2.25" customHeight="1" hidden="1">
      <c r="A84" s="53"/>
      <c r="B84" s="74"/>
      <c r="C84" s="61"/>
      <c r="D84" s="15"/>
      <c r="E84" s="15"/>
      <c r="F84" s="15"/>
      <c r="G84" s="15"/>
      <c r="H84" s="15"/>
      <c r="I84" s="15"/>
      <c r="J84" s="15"/>
      <c r="K84" s="15"/>
      <c r="L84" s="15"/>
    </row>
    <row r="85" spans="1:12" s="31" customFormat="1" ht="14.25" customHeight="1" hidden="1">
      <c r="A85" s="52" t="s">
        <v>16</v>
      </c>
      <c r="B85" s="76">
        <v>0</v>
      </c>
      <c r="C85" s="60" t="s">
        <v>18</v>
      </c>
      <c r="D85" s="29"/>
      <c r="E85" s="29"/>
      <c r="F85" s="29"/>
      <c r="G85" s="29"/>
      <c r="H85" s="29"/>
      <c r="I85" s="29"/>
      <c r="J85" s="29"/>
      <c r="K85" s="29"/>
      <c r="L85" s="29"/>
    </row>
    <row r="86" spans="1:13" s="13" customFormat="1" ht="4.5" customHeight="1">
      <c r="A86" s="57"/>
      <c r="B86" s="73"/>
      <c r="C86" s="17"/>
      <c r="D86" s="73"/>
      <c r="E86" s="15"/>
      <c r="F86" s="16"/>
      <c r="G86" s="17"/>
      <c r="H86" s="17"/>
      <c r="I86" s="17"/>
      <c r="J86" s="17"/>
      <c r="K86" s="15"/>
      <c r="L86" s="15"/>
      <c r="M86" s="12"/>
    </row>
    <row r="87" spans="1:13" s="13" customFormat="1" ht="15" customHeight="1">
      <c r="A87" s="58" t="s">
        <v>28</v>
      </c>
      <c r="B87" s="73"/>
      <c r="C87" s="17"/>
      <c r="D87" s="73"/>
      <c r="E87" s="15"/>
      <c r="F87" s="16"/>
      <c r="G87" s="17"/>
      <c r="H87" s="17"/>
      <c r="I87" s="17"/>
      <c r="J87" s="17"/>
      <c r="K87" s="15"/>
      <c r="L87" s="15"/>
      <c r="M87" s="12"/>
    </row>
    <row r="88" spans="1:13" s="13" customFormat="1" ht="4.5" customHeight="1">
      <c r="A88" s="22"/>
      <c r="B88" s="73"/>
      <c r="C88" s="17"/>
      <c r="D88" s="73"/>
      <c r="E88" s="15"/>
      <c r="F88" s="16"/>
      <c r="G88" s="17"/>
      <c r="H88" s="17"/>
      <c r="I88" s="17"/>
      <c r="J88" s="17"/>
      <c r="K88" s="15"/>
      <c r="L88" s="15"/>
      <c r="M88" s="12"/>
    </row>
    <row r="89" spans="1:13" s="13" customFormat="1" ht="24.75" customHeight="1">
      <c r="A89" s="116"/>
      <c r="B89" s="116"/>
      <c r="C89" s="116"/>
      <c r="D89" s="116"/>
      <c r="E89" s="116"/>
      <c r="F89" s="116"/>
      <c r="G89" s="116"/>
      <c r="H89" s="116"/>
      <c r="I89" s="82"/>
      <c r="J89" s="17"/>
      <c r="K89" s="15"/>
      <c r="L89" s="15"/>
      <c r="M89" s="12"/>
    </row>
    <row r="90" spans="1:13" s="13" customFormat="1" ht="2.25" customHeight="1">
      <c r="A90" s="22"/>
      <c r="B90" s="73"/>
      <c r="C90" s="17"/>
      <c r="D90" s="73"/>
      <c r="E90" s="15"/>
      <c r="F90" s="16"/>
      <c r="G90" s="17"/>
      <c r="H90" s="17"/>
      <c r="I90" s="17"/>
      <c r="J90" s="17"/>
      <c r="K90" s="15"/>
      <c r="L90" s="15"/>
      <c r="M90" s="12"/>
    </row>
    <row r="91" spans="1:13" s="13" customFormat="1" ht="24.75" customHeight="1">
      <c r="A91" s="115"/>
      <c r="B91" s="115"/>
      <c r="C91" s="115"/>
      <c r="D91" s="115"/>
      <c r="E91" s="115"/>
      <c r="F91" s="115"/>
      <c r="G91" s="115"/>
      <c r="H91" s="115"/>
      <c r="I91" s="83"/>
      <c r="J91" s="17"/>
      <c r="K91" s="15"/>
      <c r="L91" s="15"/>
      <c r="M91" s="12"/>
    </row>
    <row r="92" spans="1:13" s="13" customFormat="1" ht="2.25" customHeight="1">
      <c r="A92" s="22"/>
      <c r="B92" s="73"/>
      <c r="C92" s="17"/>
      <c r="D92" s="73"/>
      <c r="E92" s="15"/>
      <c r="F92" s="16"/>
      <c r="G92" s="17"/>
      <c r="H92" s="17"/>
      <c r="I92" s="17"/>
      <c r="J92" s="17"/>
      <c r="K92" s="15"/>
      <c r="L92" s="15"/>
      <c r="M92" s="12"/>
    </row>
    <row r="93" spans="1:16" s="8" customFormat="1" ht="33" customHeight="1">
      <c r="A93" s="111" t="s">
        <v>29</v>
      </c>
      <c r="B93" s="111"/>
      <c r="C93" s="111"/>
      <c r="D93" s="3"/>
      <c r="E93" s="113" t="s">
        <v>30</v>
      </c>
      <c r="F93" s="113"/>
      <c r="G93" s="113"/>
      <c r="H93" s="113"/>
      <c r="I93" s="80"/>
      <c r="J93" s="3"/>
      <c r="K93" s="3"/>
      <c r="L93" s="3"/>
      <c r="M93" s="1"/>
      <c r="N93" s="1"/>
      <c r="O93" s="1"/>
      <c r="P93" s="1"/>
    </row>
    <row r="94" spans="1:16" s="8" customFormat="1" ht="31.5" customHeight="1">
      <c r="A94" s="110"/>
      <c r="B94" s="110"/>
      <c r="C94" s="110"/>
      <c r="D94" s="3"/>
      <c r="E94" s="114"/>
      <c r="F94" s="114"/>
      <c r="G94" s="114"/>
      <c r="H94" s="114"/>
      <c r="I94" s="84"/>
      <c r="J94" s="3"/>
      <c r="K94" s="3"/>
      <c r="L94" s="3"/>
      <c r="M94" s="1"/>
      <c r="N94" s="1"/>
      <c r="O94" s="1"/>
      <c r="P94" s="1"/>
    </row>
    <row r="95" spans="1:16" s="8" customFormat="1" ht="26.25" customHeight="1">
      <c r="A95" s="104"/>
      <c r="B95" s="104"/>
      <c r="C95" s="104"/>
      <c r="D95" s="29"/>
      <c r="E95" s="105"/>
      <c r="F95" s="105"/>
      <c r="G95" s="105"/>
      <c r="H95" s="105"/>
      <c r="I95" s="78"/>
      <c r="J95" s="3"/>
      <c r="K95" s="3"/>
      <c r="L95" s="3"/>
      <c r="M95" s="1"/>
      <c r="N95" s="1"/>
      <c r="O95" s="1"/>
      <c r="P95" s="1"/>
    </row>
    <row r="96" spans="1:16" s="8" customFormat="1" ht="16.5">
      <c r="A96" s="67" t="s">
        <v>26</v>
      </c>
      <c r="B96" s="54"/>
      <c r="C96" s="54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</row>
    <row r="97" spans="1:16" s="8" customFormat="1" ht="16.5">
      <c r="A97" s="54"/>
      <c r="B97" s="54"/>
      <c r="C97" s="6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  <c r="O97" s="1"/>
      <c r="P97" s="1"/>
    </row>
    <row r="98" spans="1:16" s="8" customFormat="1" ht="16.5">
      <c r="A98" s="54"/>
      <c r="B98" s="54"/>
      <c r="C98" s="6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  <c r="O98" s="1"/>
      <c r="P98" s="1"/>
    </row>
    <row r="99" spans="1:13" s="13" customFormat="1" ht="2.25" customHeight="1">
      <c r="A99" s="57"/>
      <c r="B99" s="77"/>
      <c r="C99" s="17"/>
      <c r="D99" s="73"/>
      <c r="E99" s="15"/>
      <c r="F99" s="16"/>
      <c r="G99" s="17"/>
      <c r="H99" s="17"/>
      <c r="I99" s="17"/>
      <c r="J99" s="17"/>
      <c r="K99" s="15"/>
      <c r="L99" s="15"/>
      <c r="M99" s="12"/>
    </row>
    <row r="100" spans="1:16" s="8" customFormat="1" ht="16.5">
      <c r="A100" s="85"/>
      <c r="B100" s="54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1"/>
      <c r="O100" s="1"/>
      <c r="P100" s="1"/>
    </row>
    <row r="101" spans="1:16" ht="7.5" customHeight="1">
      <c r="A101" s="54"/>
      <c r="B101" s="54"/>
      <c r="C101" s="6"/>
      <c r="M101" s="1"/>
      <c r="N101" s="1"/>
      <c r="O101" s="1"/>
      <c r="P101" s="1"/>
    </row>
    <row r="102" spans="1:12" s="8" customFormat="1" ht="46.5" customHeight="1">
      <c r="A102" s="109"/>
      <c r="B102" s="109"/>
      <c r="C102" s="109"/>
      <c r="D102" s="109"/>
      <c r="E102" s="109"/>
      <c r="F102" s="109"/>
      <c r="G102" s="109"/>
      <c r="H102" s="109"/>
      <c r="I102" s="79"/>
      <c r="J102" s="9"/>
      <c r="K102" s="9"/>
      <c r="L102" s="9"/>
    </row>
  </sheetData>
  <sheetProtection selectLockedCells="1"/>
  <protectedRanges>
    <protectedRange password="C30D" sqref="B5 B7 B9 B13 F13 B17 B19 D19 B25 B27:B29 B31:B35 B37 B39 B41 B43 B45 B47 B49 B51 B53:B55 B71 B73 A89 A91 A100 A98 A93:A95 B58 B60 B62 B64 B66 B69" name="Bereich1"/>
  </protectedRanges>
  <mergeCells count="18">
    <mergeCell ref="A102:H102"/>
    <mergeCell ref="B17:D17"/>
    <mergeCell ref="B13:D13"/>
    <mergeCell ref="A94:C94"/>
    <mergeCell ref="A93:C93"/>
    <mergeCell ref="F49:H49"/>
    <mergeCell ref="E93:H93"/>
    <mergeCell ref="E94:H94"/>
    <mergeCell ref="A91:H91"/>
    <mergeCell ref="A89:H89"/>
    <mergeCell ref="K25:L31"/>
    <mergeCell ref="A95:C95"/>
    <mergeCell ref="E95:H95"/>
    <mergeCell ref="B5:D5"/>
    <mergeCell ref="B7:D7"/>
    <mergeCell ref="B9:D9"/>
    <mergeCell ref="F13:G13"/>
    <mergeCell ref="F22:H22"/>
  </mergeCells>
  <dataValidations count="5">
    <dataValidation type="decimal" allowBlank="1" showInputMessage="1" showErrorMessage="1" error="Bitte nur Zahlen eintragen!" sqref="B53:B55 B51 B49 B47 B45 B43 B41 B39 B37 B31:B35 B27:B29 B25 B73 B71 B58 B60 B62 B64 B66 B69">
      <formula1>0</formula1>
      <formula2>10000000000</formula2>
    </dataValidation>
    <dataValidation type="date" allowBlank="1" showInputMessage="1" showErrorMessage="1" sqref="F13:G13">
      <formula1>367</formula1>
      <formula2>40178</formula2>
    </dataValidation>
    <dataValidation type="date" allowBlank="1" showInputMessage="1" showErrorMessage="1" error="Datum Format: TT.MM.JJ" sqref="D19">
      <formula1>39448</formula1>
      <formula2>39813</formula2>
    </dataValidation>
    <dataValidation type="date" allowBlank="1" showInputMessage="1" showErrorMessage="1" sqref="B19">
      <formula1>39448</formula1>
      <formula2>39813</formula2>
    </dataValidation>
    <dataValidation allowBlank="1" showInputMessage="1" showErrorMessage="1" prompt="TEXTFELD" sqref="B5:D5 B7:D7 B9:D9 B13:D13 B17:D17"/>
  </dataValidations>
  <printOptions/>
  <pageMargins left="0.3937007874015748" right="0.3937007874015748" top="0.1968503937007874" bottom="0.07874015748031496" header="0.5118110236220472" footer="0.5118110236220472"/>
  <pageSetup fitToHeight="0" fitToWidth="1" horizontalDpi="600" verticalDpi="600" orientation="portrait" paperSize="9" scale="66" r:id="rId3"/>
  <headerFooter alignWithMargins="0">
    <oddFooter>&amp;CFormular 2022</oddFooter>
  </headerFooter>
  <colBreaks count="1" manualBreakCount="1">
    <brk id="9" max="9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Station4</dc:creator>
  <cp:keywords/>
  <dc:description/>
  <cp:lastModifiedBy>LMP Novitas Treuhand AG | Michael Kopf</cp:lastModifiedBy>
  <cp:lastPrinted>2023-03-29T15:16:02Z</cp:lastPrinted>
  <dcterms:created xsi:type="dcterms:W3CDTF">2009-01-13T08:34:53Z</dcterms:created>
  <dcterms:modified xsi:type="dcterms:W3CDTF">2023-04-04T13:08:40Z</dcterms:modified>
  <cp:category/>
  <cp:version/>
  <cp:contentType/>
  <cp:contentStatus/>
</cp:coreProperties>
</file>